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Desktop\OFICINA\PROPIEDADES RICARDO BRAVO\CUMBRES DE TUMÁN\"/>
    </mc:Choice>
  </mc:AlternateContent>
  <bookViews>
    <workbookView xWindow="0" yWindow="0" windowWidth="19950" windowHeight="706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1" l="1"/>
  <c r="F13" i="1"/>
  <c r="F21" i="1"/>
  <c r="F31" i="1"/>
  <c r="F25" i="1"/>
  <c r="F23" i="1"/>
  <c r="G24" i="1"/>
  <c r="G15" i="1"/>
  <c r="G20" i="1"/>
  <c r="D34" i="1"/>
  <c r="G18" i="1"/>
  <c r="G9" i="1"/>
  <c r="G28" i="1"/>
  <c r="D35" i="1"/>
  <c r="G23" i="1"/>
  <c r="G22" i="1"/>
  <c r="G8" i="1"/>
  <c r="G10" i="1"/>
  <c r="G11" i="1"/>
  <c r="G29" i="1"/>
  <c r="G19" i="1"/>
  <c r="G31" i="1"/>
  <c r="G27" i="1"/>
  <c r="G25" i="1"/>
  <c r="G14" i="1"/>
  <c r="G12" i="1"/>
  <c r="G17" i="1"/>
  <c r="G13" i="1"/>
  <c r="G16" i="1"/>
  <c r="G26" i="1"/>
  <c r="D37" i="1"/>
  <c r="G30" i="1"/>
  <c r="D33" i="1"/>
  <c r="G21" i="1"/>
  <c r="F33" i="1"/>
</calcChain>
</file>

<file path=xl/sharedStrings.xml><?xml version="1.0" encoding="utf-8"?>
<sst xmlns="http://schemas.openxmlformats.org/spreadsheetml/2006/main" count="50" uniqueCount="50">
  <si>
    <t>Los ítems  que incluye el valor de los servicio son: 1.- Electrificación subterránea; 2.- Pozo profundo</t>
  </si>
  <si>
    <t xml:space="preserve">3.- distribución agua ;  4.-Pórtico acceso. </t>
  </si>
  <si>
    <t>analisis de costos</t>
  </si>
  <si>
    <t>item</t>
  </si>
  <si>
    <t>n°</t>
  </si>
  <si>
    <t>Quema restos ramas</t>
  </si>
  <si>
    <t>perforación pozo profundo</t>
  </si>
  <si>
    <t>fecha aprox</t>
  </si>
  <si>
    <t>colocacion tubería electrica</t>
  </si>
  <si>
    <t>1ra venta  venta 22</t>
  </si>
  <si>
    <t>inst bomba , caja seg  y controles</t>
  </si>
  <si>
    <t>segunda venta 22</t>
  </si>
  <si>
    <t>limpieza de terrenos y áreas comunes retro</t>
  </si>
  <si>
    <t>portón electrico acceso  y muros laterales</t>
  </si>
  <si>
    <t>excavaciones  dist. agua</t>
  </si>
  <si>
    <t>caminos retroexcavadora</t>
  </si>
  <si>
    <t>energizar red electrica</t>
  </si>
  <si>
    <t>transformador y poste  para  los terrenos</t>
  </si>
  <si>
    <t>tub. agua , ($  conf. s/ proyecto)</t>
  </si>
  <si>
    <t>cableado red eléctrica 70%</t>
  </si>
  <si>
    <t>colocación estacas faltantes</t>
  </si>
  <si>
    <t>tercera venta 22</t>
  </si>
  <si>
    <t>cuarta venta 22</t>
  </si>
  <si>
    <t>quinta venta 22</t>
  </si>
  <si>
    <t>sexta/sep venta 22</t>
  </si>
  <si>
    <t>condición pago</t>
  </si>
  <si>
    <t>Gastos generales</t>
  </si>
  <si>
    <t>imprevistos</t>
  </si>
  <si>
    <t>retiro maquina escombros</t>
  </si>
  <si>
    <t>monto est. $</t>
  </si>
  <si>
    <t xml:space="preserve">excavacion dist. elect, cama tubos, </t>
  </si>
  <si>
    <t>proyecto electrico</t>
  </si>
  <si>
    <t>sexta venta 22</t>
  </si>
  <si>
    <t>coloc. medidores a sitios ya vendidos</t>
  </si>
  <si>
    <t>utilidad 25%</t>
  </si>
  <si>
    <t>estanques / hidropack o acumulacion 50%</t>
  </si>
  <si>
    <t>Paisajismo áreas comunes</t>
  </si>
  <si>
    <t>total obras</t>
  </si>
  <si>
    <t xml:space="preserve">  ¿                      ?</t>
  </si>
  <si>
    <t>costo directo estimado</t>
  </si>
  <si>
    <t>colocacion postes  para cerco tutores  camino</t>
  </si>
  <si>
    <t>cierro  a camino 4 lineas tutores horizontales</t>
  </si>
  <si>
    <t>derechos de agua 13 sitios (500 litros /dia*sitio)</t>
  </si>
  <si>
    <t>pagado</t>
  </si>
  <si>
    <t xml:space="preserve">camaras electricas  (10) </t>
  </si>
  <si>
    <t>%avance</t>
  </si>
  <si>
    <t>cableado red eléctrica 30%</t>
  </si>
  <si>
    <t>tot parc.</t>
  </si>
  <si>
    <t>multicancha</t>
  </si>
  <si>
    <t>¿?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</si>
</sst>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2" formatCode="_ &quot;$&quot;* #,##0_ ;_ &quot;$&quot;* \-#,##0_ ;_ &quot;$&quot;* &quot;-&quot;_ ;_ @_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79998168889431442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42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6">
    <xf numFmtId="0" fontId="0" fillId="0" borderId="0" xfId="0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17" fontId="0" fillId="0" borderId="0" xfId="0" applyNumberFormat="1" applyAlignment="1">
      <alignment horizontal="right"/>
    </xf>
    <xf numFmtId="0" fontId="0" fillId="0" borderId="0" xfId="0" applyAlignment="1">
      <alignment horizontal="right"/>
    </xf>
    <xf numFmtId="42" fontId="0" fillId="0" borderId="0" xfId="1" applyFont="1"/>
    <xf numFmtId="9" fontId="0" fillId="0" borderId="0" xfId="2" applyFont="1"/>
    <xf numFmtId="10" fontId="0" fillId="0" borderId="0" xfId="2" applyNumberFormat="1" applyFont="1"/>
    <xf numFmtId="42" fontId="0" fillId="7" borderId="0" xfId="1" applyFont="1" applyFill="1"/>
    <xf numFmtId="42" fontId="2" fillId="2" borderId="0" xfId="1" applyFont="1" applyFill="1"/>
    <xf numFmtId="42" fontId="0" fillId="0" borderId="0" xfId="1" applyFont="1" applyAlignment="1">
      <alignment horizontal="center"/>
    </xf>
    <xf numFmtId="42" fontId="0" fillId="3" borderId="0" xfId="1" applyFont="1" applyFill="1"/>
    <xf numFmtId="42" fontId="0" fillId="2" borderId="0" xfId="1" applyFont="1" applyFill="1"/>
    <xf numFmtId="42" fontId="0" fillId="5" borderId="0" xfId="1" applyFont="1" applyFill="1"/>
    <xf numFmtId="42" fontId="0" fillId="4" borderId="0" xfId="1" applyFont="1" applyFill="1"/>
    <xf numFmtId="42" fontId="0" fillId="9" borderId="0" xfId="1" applyFont="1" applyFill="1"/>
    <xf numFmtId="42" fontId="0" fillId="6" borderId="0" xfId="1" applyFont="1" applyFill="1"/>
    <xf numFmtId="42" fontId="0" fillId="8" borderId="0" xfId="1" applyFont="1" applyFill="1"/>
    <xf numFmtId="9" fontId="0" fillId="0" borderId="0" xfId="0" applyNumberFormat="1"/>
    <xf numFmtId="9" fontId="0" fillId="3" borderId="0" xfId="2" applyFont="1" applyFill="1"/>
    <xf numFmtId="9" fontId="0" fillId="2" borderId="0" xfId="0" applyNumberFormat="1" applyFill="1"/>
    <xf numFmtId="9" fontId="0" fillId="10" borderId="0" xfId="2" applyFont="1" applyFill="1"/>
    <xf numFmtId="9" fontId="0" fillId="11" borderId="0" xfId="0" applyNumberFormat="1" applyFill="1"/>
    <xf numFmtId="9" fontId="0" fillId="9" borderId="0" xfId="0" applyNumberFormat="1" applyFill="1"/>
    <xf numFmtId="9" fontId="0" fillId="6" borderId="0" xfId="0" applyNumberFormat="1" applyFill="1"/>
  </cellXfs>
  <cellStyles count="3">
    <cellStyle name="Moneda [0]" xfId="1" builtinId="7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abSelected="1" topLeftCell="B27" workbookViewId="0">
      <selection activeCell="F41" sqref="F41"/>
    </sheetView>
  </sheetViews>
  <sheetFormatPr baseColWidth="10" defaultRowHeight="15" x14ac:dyDescent="0.25"/>
  <cols>
    <col min="1" max="1" width="5.5703125" customWidth="1"/>
    <col min="2" max="2" width="42.7109375" customWidth="1"/>
    <col min="3" max="3" width="12" customWidth="1"/>
    <col min="4" max="4" width="13.140625" style="6" customWidth="1"/>
    <col min="5" max="5" width="17.5703125" bestFit="1" customWidth="1"/>
    <col min="6" max="6" width="8.42578125" bestFit="1" customWidth="1"/>
    <col min="7" max="7" width="8.7109375" bestFit="1" customWidth="1"/>
  </cols>
  <sheetData>
    <row r="1" spans="1:8" ht="18.75" x14ac:dyDescent="0.3">
      <c r="A1" s="1" t="s">
        <v>0</v>
      </c>
      <c r="B1" s="1"/>
      <c r="C1" s="1"/>
      <c r="D1" s="10"/>
      <c r="E1" s="1"/>
      <c r="F1" s="1"/>
      <c r="G1" s="1"/>
      <c r="H1" s="2"/>
    </row>
    <row r="2" spans="1:8" ht="18.75" x14ac:dyDescent="0.3">
      <c r="A2" s="1" t="s">
        <v>1</v>
      </c>
      <c r="B2" s="1"/>
      <c r="C2" s="1"/>
      <c r="D2" s="10"/>
      <c r="E2" s="1"/>
      <c r="F2" s="1"/>
      <c r="G2" s="1"/>
      <c r="H2" s="2"/>
    </row>
    <row r="4" spans="1:8" x14ac:dyDescent="0.25">
      <c r="A4" t="s">
        <v>2</v>
      </c>
    </row>
    <row r="6" spans="1:8" x14ac:dyDescent="0.25">
      <c r="A6" s="3" t="s">
        <v>4</v>
      </c>
      <c r="B6" t="s">
        <v>3</v>
      </c>
      <c r="C6" t="s">
        <v>7</v>
      </c>
      <c r="D6" s="11" t="s">
        <v>29</v>
      </c>
      <c r="E6" t="s">
        <v>25</v>
      </c>
      <c r="F6" t="s">
        <v>47</v>
      </c>
      <c r="G6" t="s">
        <v>45</v>
      </c>
    </row>
    <row r="7" spans="1:8" x14ac:dyDescent="0.25">
      <c r="A7" s="3"/>
    </row>
    <row r="8" spans="1:8" x14ac:dyDescent="0.25">
      <c r="A8" s="3">
        <v>1</v>
      </c>
      <c r="B8" t="s">
        <v>20</v>
      </c>
      <c r="C8" s="4"/>
      <c r="D8" s="9">
        <v>250</v>
      </c>
      <c r="G8" s="8">
        <f ca="1">D8/D33</f>
        <v>3.9463299131807421E-3</v>
      </c>
    </row>
    <row r="9" spans="1:8" x14ac:dyDescent="0.25">
      <c r="A9" s="3">
        <v>3</v>
      </c>
      <c r="B9" t="s">
        <v>42</v>
      </c>
      <c r="C9" s="4"/>
      <c r="D9" s="9">
        <v>13000</v>
      </c>
      <c r="E9" t="s">
        <v>43</v>
      </c>
      <c r="F9">
        <v>13250</v>
      </c>
      <c r="G9" s="7">
        <f ca="1">(D9/D33)+G8</f>
        <v>0.20915548539857934</v>
      </c>
    </row>
    <row r="10" spans="1:8" x14ac:dyDescent="0.25">
      <c r="A10" s="3">
        <v>2</v>
      </c>
      <c r="B10" t="s">
        <v>15</v>
      </c>
      <c r="C10" s="4">
        <v>44835</v>
      </c>
      <c r="D10" s="12">
        <v>1000</v>
      </c>
      <c r="G10" s="19">
        <f ca="1">(D10/D33)+G9</f>
        <v>0.22494080505130232</v>
      </c>
    </row>
    <row r="11" spans="1:8" x14ac:dyDescent="0.25">
      <c r="A11" s="3">
        <v>4</v>
      </c>
      <c r="B11" t="s">
        <v>6</v>
      </c>
      <c r="C11" s="4">
        <v>44835</v>
      </c>
      <c r="D11" s="12">
        <v>3500</v>
      </c>
      <c r="E11" t="s">
        <v>9</v>
      </c>
      <c r="G11" s="7">
        <f ca="1">(D11/D33)+G10</f>
        <v>0.28018942383583267</v>
      </c>
    </row>
    <row r="12" spans="1:8" x14ac:dyDescent="0.25">
      <c r="A12" s="3">
        <v>5</v>
      </c>
      <c r="B12" t="s">
        <v>10</v>
      </c>
      <c r="C12" s="4"/>
      <c r="D12" s="12">
        <v>700</v>
      </c>
      <c r="G12" s="19">
        <f ca="1">(D12/D33)+G11</f>
        <v>0.29123914759273872</v>
      </c>
    </row>
    <row r="13" spans="1:8" x14ac:dyDescent="0.25">
      <c r="A13" s="3">
        <v>6</v>
      </c>
      <c r="B13" t="s">
        <v>40</v>
      </c>
      <c r="C13" s="5"/>
      <c r="D13" s="12">
        <v>1000</v>
      </c>
      <c r="F13">
        <f>SUM(D10:D13)</f>
        <v>6200</v>
      </c>
      <c r="G13" s="20">
        <f ca="1">(D13/D33)+G12</f>
        <v>0.30702446724546167</v>
      </c>
    </row>
    <row r="14" spans="1:8" x14ac:dyDescent="0.25">
      <c r="A14" s="3">
        <v>7</v>
      </c>
      <c r="B14" t="s">
        <v>41</v>
      </c>
      <c r="C14" s="5"/>
      <c r="D14" s="13">
        <v>2500</v>
      </c>
      <c r="E14" t="s">
        <v>11</v>
      </c>
      <c r="G14" s="19">
        <f ca="1">(D14/D33)+G13</f>
        <v>0.34648776637726908</v>
      </c>
    </row>
    <row r="15" spans="1:8" x14ac:dyDescent="0.25">
      <c r="A15" s="3">
        <v>8</v>
      </c>
      <c r="B15" t="s">
        <v>13</v>
      </c>
      <c r="C15" s="4"/>
      <c r="D15" s="13">
        <v>4500</v>
      </c>
      <c r="G15" s="19">
        <f ca="1">(D15/D33)+G14</f>
        <v>0.41752170481452244</v>
      </c>
    </row>
    <row r="16" spans="1:8" x14ac:dyDescent="0.25">
      <c r="A16" s="3">
        <v>9</v>
      </c>
      <c r="B16" t="s">
        <v>31</v>
      </c>
      <c r="C16" s="4"/>
      <c r="D16" s="13">
        <v>1000</v>
      </c>
      <c r="F16">
        <f>SUM(D14:D16)</f>
        <v>8000</v>
      </c>
      <c r="G16" s="21">
        <f ca="1">(D16/D33)+G15</f>
        <v>0.43330702446724539</v>
      </c>
    </row>
    <row r="17" spans="1:7" x14ac:dyDescent="0.25">
      <c r="A17" s="3">
        <v>10</v>
      </c>
      <c r="B17" t="s">
        <v>30</v>
      </c>
      <c r="C17" s="4"/>
      <c r="D17" s="14">
        <v>1500</v>
      </c>
      <c r="E17" t="s">
        <v>21</v>
      </c>
      <c r="G17" s="19">
        <f ca="1">(D17/D33)+G16</f>
        <v>0.45698500394632985</v>
      </c>
    </row>
    <row r="18" spans="1:7" x14ac:dyDescent="0.25">
      <c r="A18" s="3">
        <v>18</v>
      </c>
      <c r="B18" t="s">
        <v>44</v>
      </c>
      <c r="C18" s="4"/>
      <c r="D18" s="14">
        <v>2500</v>
      </c>
      <c r="G18" s="19">
        <f ca="1">(D18/D33)+G17</f>
        <v>0.49644830307813725</v>
      </c>
    </row>
    <row r="19" spans="1:7" x14ac:dyDescent="0.25">
      <c r="A19" s="3">
        <v>19</v>
      </c>
      <c r="B19" t="s">
        <v>8</v>
      </c>
      <c r="C19" s="4"/>
      <c r="D19" s="14">
        <v>1800</v>
      </c>
      <c r="G19" s="19">
        <f ca="1">(D19/D33)+G18</f>
        <v>0.52486187845303856</v>
      </c>
    </row>
    <row r="20" spans="1:7" x14ac:dyDescent="0.25">
      <c r="A20" s="3">
        <v>11</v>
      </c>
      <c r="B20" t="s">
        <v>12</v>
      </c>
      <c r="C20" s="4">
        <v>44805</v>
      </c>
      <c r="D20" s="14">
        <v>1000</v>
      </c>
      <c r="G20" s="19">
        <f ca="1">(D20/D33)+G19</f>
        <v>0.54064719810576156</v>
      </c>
    </row>
    <row r="21" spans="1:7" x14ac:dyDescent="0.25">
      <c r="A21" s="3">
        <v>12</v>
      </c>
      <c r="B21" t="s">
        <v>5</v>
      </c>
      <c r="C21" s="4">
        <v>44805</v>
      </c>
      <c r="D21" s="14">
        <v>600</v>
      </c>
      <c r="F21">
        <f>SUM(D17:D21)</f>
        <v>7400</v>
      </c>
      <c r="G21" s="22">
        <f ca="1">(D21/D33)+G20</f>
        <v>0.55011838989739537</v>
      </c>
    </row>
    <row r="22" spans="1:7" x14ac:dyDescent="0.25">
      <c r="A22" s="3">
        <v>15</v>
      </c>
      <c r="B22" t="s">
        <v>14</v>
      </c>
      <c r="C22" s="4"/>
      <c r="D22" s="15">
        <v>1500</v>
      </c>
      <c r="E22" t="s">
        <v>22</v>
      </c>
      <c r="G22" s="19">
        <f ca="1">(D22/D33)+G21</f>
        <v>0.57379636937647982</v>
      </c>
    </row>
    <row r="23" spans="1:7" x14ac:dyDescent="0.25">
      <c r="A23" s="3">
        <v>16</v>
      </c>
      <c r="B23" t="s">
        <v>18</v>
      </c>
      <c r="C23" s="4"/>
      <c r="D23" s="15">
        <v>5000</v>
      </c>
      <c r="F23">
        <f>SUM(D22:D23)</f>
        <v>6500</v>
      </c>
      <c r="G23" s="23">
        <f ca="1">(D23/D33)+G22</f>
        <v>0.65272296764009463</v>
      </c>
    </row>
    <row r="24" spans="1:7" x14ac:dyDescent="0.25">
      <c r="A24" s="3">
        <v>16</v>
      </c>
      <c r="B24" t="s">
        <v>17</v>
      </c>
      <c r="C24" s="4"/>
      <c r="D24" s="16">
        <v>3500</v>
      </c>
      <c r="E24" t="s">
        <v>23</v>
      </c>
      <c r="G24" s="19">
        <f ca="1">(D24/D33)+G23</f>
        <v>0.70797158642462499</v>
      </c>
    </row>
    <row r="25" spans="1:7" x14ac:dyDescent="0.25">
      <c r="A25" s="3">
        <v>17</v>
      </c>
      <c r="B25" t="s">
        <v>46</v>
      </c>
      <c r="C25" s="4"/>
      <c r="D25" s="16">
        <v>3000</v>
      </c>
      <c r="E25" t="s">
        <v>32</v>
      </c>
      <c r="F25">
        <f>SUM(D24:D25)</f>
        <v>6500</v>
      </c>
      <c r="G25" s="24">
        <f ca="1">(D25/D33)+G24</f>
        <v>0.7553275453827939</v>
      </c>
    </row>
    <row r="26" spans="1:7" x14ac:dyDescent="0.25">
      <c r="A26" s="3">
        <v>14</v>
      </c>
      <c r="B26" t="s">
        <v>19</v>
      </c>
      <c r="C26" s="4"/>
      <c r="D26" s="17">
        <v>7000</v>
      </c>
      <c r="E26" t="s">
        <v>24</v>
      </c>
      <c r="G26" s="19">
        <f ca="1">(D26/D33)+G25</f>
        <v>0.86582478295185461</v>
      </c>
    </row>
    <row r="27" spans="1:7" x14ac:dyDescent="0.25">
      <c r="A27" s="3">
        <v>13</v>
      </c>
      <c r="B27" t="s">
        <v>16</v>
      </c>
      <c r="C27" s="4"/>
      <c r="D27" s="17">
        <v>1000</v>
      </c>
      <c r="G27" s="19">
        <f ca="1">(D27/D33)+G26</f>
        <v>0.88161010260457762</v>
      </c>
    </row>
    <row r="28" spans="1:7" x14ac:dyDescent="0.25">
      <c r="A28" s="3">
        <v>20</v>
      </c>
      <c r="B28" t="s">
        <v>33</v>
      </c>
      <c r="C28" s="4"/>
      <c r="D28" s="17">
        <v>1500</v>
      </c>
      <c r="G28" s="19">
        <f ca="1">(D28/D33)+G27</f>
        <v>0.90528808208366207</v>
      </c>
    </row>
    <row r="29" spans="1:7" x14ac:dyDescent="0.25">
      <c r="A29" s="3">
        <v>21</v>
      </c>
      <c r="B29" t="s">
        <v>35</v>
      </c>
      <c r="C29" s="4"/>
      <c r="D29" s="17">
        <v>4000</v>
      </c>
      <c r="G29" s="19">
        <f ca="1">(D29/D33)+G28</f>
        <v>0.96842936069455399</v>
      </c>
    </row>
    <row r="30" spans="1:7" x14ac:dyDescent="0.25">
      <c r="A30" s="3">
        <v>22</v>
      </c>
      <c r="B30" t="s">
        <v>36</v>
      </c>
      <c r="D30" s="17">
        <v>1000</v>
      </c>
      <c r="G30" s="19">
        <f ca="1">(D30/D33)+G29</f>
        <v>0.98421468034727699</v>
      </c>
    </row>
    <row r="31" spans="1:7" x14ac:dyDescent="0.25">
      <c r="A31" s="3">
        <v>23</v>
      </c>
      <c r="B31" t="s">
        <v>28</v>
      </c>
      <c r="D31" s="17">
        <v>1000</v>
      </c>
      <c r="F31">
        <f>SUM(D26:D31)</f>
        <v>15500</v>
      </c>
      <c r="G31" s="25">
        <f ca="1">(D31/D33)+G30</f>
        <v>1</v>
      </c>
    </row>
    <row r="33" spans="1:6" x14ac:dyDescent="0.25">
      <c r="B33" t="s">
        <v>39</v>
      </c>
      <c r="D33" s="6">
        <f ca="1">SUM(D8:D39)</f>
        <v>63350</v>
      </c>
      <c r="F33" s="6">
        <f ca="1">SUM(F9:F39)</f>
        <v>63350</v>
      </c>
    </row>
    <row r="34" spans="1:6" x14ac:dyDescent="0.25">
      <c r="A34" s="3"/>
      <c r="B34" t="s">
        <v>26</v>
      </c>
      <c r="D34" s="6">
        <f ca="1">D33*15%</f>
        <v>9502.5</v>
      </c>
    </row>
    <row r="35" spans="1:6" x14ac:dyDescent="0.25">
      <c r="A35" s="3"/>
      <c r="B35" t="s">
        <v>34</v>
      </c>
      <c r="D35" s="6">
        <f ca="1">D33*25%</f>
        <v>15837.5</v>
      </c>
    </row>
    <row r="36" spans="1:6" x14ac:dyDescent="0.25">
      <c r="A36" s="3"/>
      <c r="B36" t="s">
        <v>27</v>
      </c>
      <c r="D36" s="18" t="s">
        <v>38</v>
      </c>
    </row>
    <row r="37" spans="1:6" x14ac:dyDescent="0.25">
      <c r="A37" s="3"/>
      <c r="B37" t="s">
        <v>37</v>
      </c>
      <c r="D37" s="6">
        <f ca="1">SUM(D33:D35)</f>
        <v>88690</v>
      </c>
    </row>
    <row r="38" spans="1:6" x14ac:dyDescent="0.25">
      <c r="A38" s="3"/>
    </row>
    <row r="39" spans="1:6" x14ac:dyDescent="0.25">
      <c r="A39" s="3">
        <v>24</v>
      </c>
      <c r="B39" t="s">
        <v>48</v>
      </c>
      <c r="D39" s="6" t="s">
        <v>49</v>
      </c>
    </row>
    <row r="40" spans="1:6" x14ac:dyDescent="0.25">
      <c r="A40" s="3"/>
    </row>
    <row r="41" spans="1:6" x14ac:dyDescent="0.25">
      <c r="A41" s="3"/>
    </row>
    <row r="42" spans="1:6" x14ac:dyDescent="0.25">
      <c r="A42" s="3"/>
    </row>
    <row r="43" spans="1:6" x14ac:dyDescent="0.25">
      <c r="A43" s="3"/>
    </row>
    <row r="44" spans="1:6" x14ac:dyDescent="0.25">
      <c r="A44" s="3"/>
    </row>
    <row r="45" spans="1:6" x14ac:dyDescent="0.25">
      <c r="A45" s="3"/>
    </row>
    <row r="46" spans="1:6" x14ac:dyDescent="0.25">
      <c r="A46" s="3"/>
    </row>
    <row r="47" spans="1:6" x14ac:dyDescent="0.25">
      <c r="A47" s="3"/>
    </row>
    <row r="48" spans="1:6" x14ac:dyDescent="0.25">
      <c r="A48" s="3"/>
    </row>
    <row r="49" spans="1:1" x14ac:dyDescent="0.25">
      <c r="A49" s="3"/>
    </row>
    <row r="50" spans="1:1" x14ac:dyDescent="0.25">
      <c r="A50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2022-01-10T15:14:01Z</dcterms:created>
  <dcterms:modified xsi:type="dcterms:W3CDTF">2022-09-23T16:20:50Z</dcterms:modified>
</cp:coreProperties>
</file>